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16.06.2025_Гранты\"/>
    </mc:Choice>
  </mc:AlternateContent>
  <xr:revisionPtr revIDLastSave="0" documentId="13_ncr:1_{C3FF853E-A3E2-4F26-A88E-2EEFAD563F4D}" xr6:coauthVersionLast="36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Тургунов_23-25" sheetId="2" r:id="rId1"/>
    <sheet name="Бадекова_24-26" sheetId="1" r:id="rId2"/>
    <sheet name="Рамазанова_25-27" sheetId="3" r:id="rId3"/>
  </sheets>
  <calcPr calcId="191029" refMode="R1C1"/>
</workbook>
</file>

<file path=xl/calcChain.xml><?xml version="1.0" encoding="utf-8"?>
<calcChain xmlns="http://schemas.openxmlformats.org/spreadsheetml/2006/main">
  <c r="M5" i="3" l="1"/>
  <c r="N5" i="3"/>
  <c r="L5" i="3"/>
  <c r="O4" i="1"/>
  <c r="P4" i="1"/>
  <c r="N4" i="1"/>
  <c r="M4" i="2"/>
  <c r="N4" i="2"/>
  <c r="L4" i="2"/>
  <c r="H4" i="2" l="1"/>
  <c r="H5" i="3"/>
  <c r="H4" i="1" l="1"/>
</calcChain>
</file>

<file path=xl/sharedStrings.xml><?xml version="1.0" encoding="utf-8"?>
<sst xmlns="http://schemas.openxmlformats.org/spreadsheetml/2006/main" count="87" uniqueCount="52">
  <si>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</si>
  <si>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</si>
  <si>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</si>
  <si>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</si>
  <si>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</si>
  <si>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</si>
  <si>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Контакты</t>
  </si>
  <si>
    <t xml:space="preserve">Руководитель организации: </t>
  </si>
  <si>
    <t>Риклефс В.П.</t>
  </si>
  <si>
    <t>Руководитель  проекта:</t>
  </si>
  <si>
    <t>Единица измерения</t>
  </si>
  <si>
    <t>Количество</t>
  </si>
  <si>
    <t>Цена за единицу</t>
  </si>
  <si>
    <t>ИТОГО</t>
  </si>
  <si>
    <t>Условия оплаты (0% предоплаты)</t>
  </si>
  <si>
    <t>Противовоспалительная активность</t>
  </si>
  <si>
    <t>услуга</t>
  </si>
  <si>
    <t>шт</t>
  </si>
  <si>
    <t>Фильтровальная бумага</t>
  </si>
  <si>
    <t>Флакон пенициллиновый</t>
  </si>
  <si>
    <t>Ф ГОСТ 12026-76</t>
  </si>
  <si>
    <t>Флакон из СВЕТЛОЙ стеклянной трубки с ГЛАДКИМ горлом 4 мл, EXP 7.0 (2R) (16*35)</t>
  </si>
  <si>
    <t>кг</t>
  </si>
  <si>
    <t>Для проведения лабораторных исследований</t>
  </si>
  <si>
    <t>Для хранения, дозирования и транспортировки биологически активных веществ (БАВ) в жидком или порошкообразном виде.</t>
  </si>
  <si>
    <t>Рамазанова А</t>
  </si>
  <si>
    <t>Печать монографии</t>
  </si>
  <si>
    <t xml:space="preserve">Тираж - 100 экз. Формат - 60*84/1/16. Объем - 96 стр. Красочность 4+4 (все страницы книги полноцветные). Бумага - офсетная 80 г/м2. Переплет - №4 (твердый). Ламинация обложки - глянцевая. Получение международного стандарта ISBN. Верстка и корректура текста. Дизайн обложки. </t>
  </si>
  <si>
    <t>Согласно календарного плана</t>
  </si>
  <si>
    <t>экземпляр</t>
  </si>
  <si>
    <t>Тургунов Е.М.</t>
  </si>
  <si>
    <t>июнь 2025 год</t>
  </si>
  <si>
    <t>август 2025 год</t>
  </si>
  <si>
    <t>Бадекова К.Ж.</t>
  </si>
  <si>
    <t>для определения противосполительной активности разработанных таблеток</t>
  </si>
  <si>
    <t>по основным вопросам: +77001084308 (Левая Я.К.); по вопросам организации процесса: +77019001621 (Данилин А.О.).</t>
  </si>
  <si>
    <t>по основным вопросам: +77052512009 (Рамазанова А.); по вопросам организации процесса: +77019001621 (Данилин А.О.).</t>
  </si>
  <si>
    <t>по основным вопросам: +77016119655 (Тургунов Е.М.); по вопросам организации процесса: +77019001621 (Данилин А.О.).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</si>
  <si>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AP25794123 </t>
    </r>
    <r>
      <rPr>
        <b/>
        <u/>
        <sz val="14"/>
        <color theme="1"/>
        <rFont val="Times New Roman"/>
        <family val="1"/>
        <charset val="204"/>
      </rPr>
      <t xml:space="preserve">«Разработка нового ранозаживляющего средства на основе экстракта Dracocephalum ruyschiana L.» </t>
    </r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</si>
  <si>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AP19677271 </t>
    </r>
    <r>
      <rPr>
        <b/>
        <u/>
        <sz val="14"/>
        <color theme="1"/>
        <rFont val="Times New Roman"/>
        <family val="1"/>
        <charset val="204"/>
      </rPr>
      <t>«Изучение взаимосвязи интраабдоминального давления, биомаркеров бактериальной транслокации и биомаркеров повреждения кишечной стенки при синдроме мультиорганной дисфункции»</t>
    </r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</si>
  <si>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rFont val="Times New Roman"/>
        <family val="1"/>
        <charset val="204"/>
      </rPr>
      <t>AP22785033 «Доклинические исследования нового лекарственного средства на основе шалфея степного»</t>
    </r>
  </si>
  <si>
    <t>ИП "Джаггернаут"</t>
  </si>
  <si>
    <t>ТОО "X-Time"</t>
  </si>
  <si>
    <t>Башкирский Государственный Медицинский Университет</t>
  </si>
  <si>
    <t>Нциональный центр экспертизы лекарственных средств и медицинских изделий</t>
  </si>
  <si>
    <t>ФГБНУ ВИЛАР</t>
  </si>
  <si>
    <t>ТОО "RIDDER"</t>
  </si>
  <si>
    <t>3акупка не состоялась т.к. цена в смете меньше чем в КП</t>
  </si>
  <si>
    <t>ТОО "VELD"</t>
  </si>
  <si>
    <t>ТОО "RSD-Pharm"</t>
  </si>
  <si>
    <t>13 800</t>
  </si>
  <si>
    <t>ТОО "Типография Арко"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</si>
</sst>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₸&quot;_-;\-* #,##0.00\ &quot;₸&quot;_-;_-* &quot;-&quot;??\ &quot;₸&quot;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0" applyFont="1" applyBorder="1" applyAlignment="1">
      <alignment vertical="top"/>
    </xf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20" fillId="0" borderId="10" xfId="0" applyFont="1" applyBorder="1" applyAlignment="1">
      <alignment vertical="top" wrapText="1"/>
    </xf>
    <xf numFmtId="4" fontId="20" fillId="0" borderId="10" xfId="42" applyNumberFormat="1" applyFont="1" applyBorder="1" applyAlignment="1">
      <alignment horizontal="right"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Fill="1" applyBorder="1" applyAlignment="1">
      <alignment vertical="top" wrapText="1"/>
    </xf>
    <xf numFmtId="4" fontId="18" fillId="0" borderId="10" xfId="0" applyNumberFormat="1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20" fillId="0" borderId="10" xfId="0" applyFont="1" applyFill="1" applyBorder="1" applyAlignment="1">
      <alignment vertical="top" wrapText="1"/>
    </xf>
    <xf numFmtId="14" fontId="20" fillId="0" borderId="10" xfId="0" applyNumberFormat="1" applyFont="1" applyBorder="1" applyAlignment="1">
      <alignment horizontal="left" vertical="top" wrapText="1"/>
    </xf>
    <xf numFmtId="0" fontId="20" fillId="0" borderId="0" xfId="0" applyFont="1" applyAlignment="1">
      <alignment wrapText="1"/>
    </xf>
    <xf numFmtId="0" fontId="18" fillId="0" borderId="10" xfId="0" applyFont="1" applyFill="1" applyBorder="1" applyAlignment="1">
      <alignment vertical="top"/>
    </xf>
    <xf numFmtId="0" fontId="18" fillId="0" borderId="1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 wrapText="1"/>
    </xf>
    <xf numFmtId="17" fontId="20" fillId="0" borderId="10" xfId="0" applyNumberFormat="1" applyFont="1" applyBorder="1" applyAlignment="1">
      <alignment horizontal="left" vertical="top" wrapText="1"/>
    </xf>
    <xf numFmtId="4" fontId="18" fillId="0" borderId="10" xfId="42" applyNumberFormat="1" applyFont="1" applyBorder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 wrapText="1"/>
    </xf>
    <xf numFmtId="3" fontId="20" fillId="0" borderId="10" xfId="0" applyNumberFormat="1" applyFont="1" applyBorder="1" applyAlignment="1">
      <alignment horizontal="center" vertical="top" wrapText="1"/>
    </xf>
    <xf numFmtId="3" fontId="20" fillId="33" borderId="10" xfId="0" applyNumberFormat="1" applyFont="1" applyFill="1" applyBorder="1" applyAlignment="1">
      <alignment horizontal="center" vertical="top" wrapText="1"/>
    </xf>
    <xf numFmtId="3" fontId="20" fillId="0" borderId="10" xfId="0" applyNumberFormat="1" applyFont="1" applyBorder="1" applyAlignment="1">
      <alignment horizontal="center" vertical="top"/>
    </xf>
    <xf numFmtId="3" fontId="20" fillId="33" borderId="10" xfId="0" applyNumberFormat="1" applyFont="1" applyFill="1" applyBorder="1" applyAlignment="1">
      <alignment horizontal="center" vertical="top"/>
    </xf>
    <xf numFmtId="3" fontId="18" fillId="0" borderId="10" xfId="0" applyNumberFormat="1" applyFont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 wrapText="1"/>
    </xf>
    <xf numFmtId="4" fontId="20" fillId="0" borderId="10" xfId="42" applyNumberFormat="1" applyFont="1" applyFill="1" applyBorder="1" applyAlignment="1">
      <alignment horizontal="center" vertical="top" wrapText="1"/>
    </xf>
    <xf numFmtId="14" fontId="20" fillId="0" borderId="10" xfId="0" applyNumberFormat="1" applyFont="1" applyFill="1" applyBorder="1" applyAlignment="1">
      <alignment horizontal="center" vertical="top" wrapText="1"/>
    </xf>
    <xf numFmtId="3" fontId="0" fillId="0" borderId="10" xfId="0" applyNumberFormat="1" applyBorder="1" applyAlignment="1">
      <alignment horizontal="center" vertical="top"/>
    </xf>
    <xf numFmtId="3" fontId="0" fillId="0" borderId="10" xfId="0" applyNumberFormat="1" applyBorder="1" applyAlignment="1">
      <alignment vertical="top" wrapText="1"/>
    </xf>
    <xf numFmtId="3" fontId="0" fillId="33" borderId="10" xfId="0" applyNumberFormat="1" applyFill="1" applyBorder="1" applyAlignment="1">
      <alignment horizontal="center" vertical="top"/>
    </xf>
    <xf numFmtId="3" fontId="16" fillId="0" borderId="10" xfId="0" applyNumberFormat="1" applyFont="1" applyBorder="1" applyAlignment="1">
      <alignment horizontal="center" vertical="center"/>
    </xf>
    <xf numFmtId="3" fontId="16" fillId="33" borderId="10" xfId="0" applyNumberFormat="1" applyFont="1" applyFill="1" applyBorder="1" applyAlignment="1">
      <alignment horizontal="center" vertical="center"/>
    </xf>
    <xf numFmtId="3" fontId="18" fillId="33" borderId="10" xfId="0" applyNumberFormat="1" applyFont="1" applyFill="1" applyBorder="1" applyAlignment="1">
      <alignment horizontal="center" vertical="top"/>
    </xf>
    <xf numFmtId="3" fontId="18" fillId="33" borderId="10" xfId="0" applyNumberFormat="1" applyFont="1" applyFill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right" vertical="top"/>
    </xf>
    <xf numFmtId="0" fontId="18" fillId="0" borderId="12" xfId="0" applyFont="1" applyBorder="1" applyAlignment="1">
      <alignment horizontal="right" vertical="top"/>
    </xf>
    <xf numFmtId="0" fontId="18" fillId="0" borderId="13" xfId="0" applyFont="1" applyBorder="1" applyAlignment="1">
      <alignment horizontal="right" vertical="top"/>
    </xf>
    <xf numFmtId="0" fontId="18" fillId="0" borderId="0" xfId="0" applyFont="1" applyBorder="1" applyAlignment="1">
      <alignment horizontal="center" vertical="top" wrapText="1"/>
    </xf>
    <xf numFmtId="0" fontId="20" fillId="0" borderId="14" xfId="0" applyFont="1" applyFill="1" applyBorder="1" applyAlignment="1">
      <alignment horizontal="left" vertical="top" wrapText="1"/>
    </xf>
    <xf numFmtId="0" fontId="20" fillId="0" borderId="15" xfId="0" applyFont="1" applyFill="1" applyBorder="1" applyAlignment="1">
      <alignment horizontal="left"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C591-AABB-4469-885D-CB7394A64114}">
  <dimension ref="A1:N8"/>
  <sheetViews>
    <sheetView zoomScale="80" zoomScaleNormal="80" workbookViewId="0">
      <selection activeCell="C3" sqref="C3"/>
    </sheetView>
  </sheetViews>
  <sheetFormatPr defaultRowHeight="15" x14ac:dyDescent="0.25"/>
  <cols>
    <col min="1" max="1" width="4" bestFit="1" customWidth="1"/>
    <col min="2" max="2" width="20.5703125" customWidth="1"/>
    <col min="3" max="3" width="43.85546875" customWidth="1"/>
    <col min="4" max="4" width="30.85546875" customWidth="1"/>
    <col min="5" max="5" width="18.28515625" customWidth="1"/>
    <col min="6" max="6" width="15.85546875" customWidth="1"/>
    <col min="7" max="7" width="17.28515625" customWidth="1"/>
    <col min="8" max="8" width="20.28515625" customWidth="1"/>
    <col min="9" max="9" width="16.140625" customWidth="1"/>
    <col min="10" max="10" width="19.7109375" customWidth="1"/>
    <col min="11" max="11" width="29.85546875" customWidth="1"/>
    <col min="12" max="12" width="22" customWidth="1"/>
    <col min="13" max="13" width="19" customWidth="1"/>
    <col min="14" max="14" width="17.85546875" customWidth="1"/>
  </cols>
  <sheetData>
    <row r="1" spans="1:14" ht="63.75" customHeight="1" x14ac:dyDescent="0.2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21"/>
      <c r="M1" s="21"/>
    </row>
    <row r="2" spans="1:14" ht="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10</v>
      </c>
      <c r="F2" s="2" t="s">
        <v>11</v>
      </c>
      <c r="G2" s="2" t="s">
        <v>12</v>
      </c>
      <c r="H2" s="2" t="s">
        <v>4</v>
      </c>
      <c r="I2" s="2" t="s">
        <v>5</v>
      </c>
      <c r="J2" s="2" t="s">
        <v>14</v>
      </c>
      <c r="K2" s="2" t="s">
        <v>6</v>
      </c>
      <c r="L2" s="22" t="s">
        <v>51</v>
      </c>
      <c r="M2" s="22" t="s">
        <v>41</v>
      </c>
      <c r="N2" s="22" t="s">
        <v>42</v>
      </c>
    </row>
    <row r="3" spans="1:14" ht="187.5" x14ac:dyDescent="0.25">
      <c r="A3" s="4">
        <v>1</v>
      </c>
      <c r="B3" s="4" t="s">
        <v>26</v>
      </c>
      <c r="C3" s="4" t="s">
        <v>27</v>
      </c>
      <c r="D3" s="4" t="s">
        <v>28</v>
      </c>
      <c r="E3" s="4" t="s">
        <v>29</v>
      </c>
      <c r="F3" s="4">
        <v>100</v>
      </c>
      <c r="G3" s="5">
        <v>2550</v>
      </c>
      <c r="H3" s="5">
        <v>255000</v>
      </c>
      <c r="I3" s="12" t="s">
        <v>31</v>
      </c>
      <c r="J3" s="4"/>
      <c r="K3" s="11" t="s">
        <v>37</v>
      </c>
      <c r="L3" s="24">
        <v>255000</v>
      </c>
      <c r="M3" s="23">
        <v>267000</v>
      </c>
      <c r="N3" s="23">
        <v>277500</v>
      </c>
    </row>
    <row r="4" spans="1:14" ht="18.75" x14ac:dyDescent="0.25">
      <c r="A4" s="4"/>
      <c r="B4" s="4"/>
      <c r="C4" s="4"/>
      <c r="D4" s="4"/>
      <c r="E4" s="4"/>
      <c r="F4" s="4"/>
      <c r="G4" s="18" t="s">
        <v>13</v>
      </c>
      <c r="H4" s="18">
        <f>SUM(H3)</f>
        <v>255000</v>
      </c>
      <c r="I4" s="17"/>
      <c r="J4" s="4"/>
      <c r="K4" s="4"/>
      <c r="L4" s="37">
        <f>L3</f>
        <v>255000</v>
      </c>
      <c r="M4" s="23">
        <f t="shared" ref="M4:N4" si="0">M3</f>
        <v>267000</v>
      </c>
      <c r="N4" s="23">
        <f t="shared" si="0"/>
        <v>277500</v>
      </c>
    </row>
    <row r="5" spans="1:14" ht="18.75" x14ac:dyDescent="0.25">
      <c r="A5" s="4"/>
      <c r="B5" s="4"/>
      <c r="C5" s="4"/>
      <c r="D5" s="4"/>
      <c r="E5" s="4"/>
      <c r="F5" s="4"/>
      <c r="G5" s="18"/>
      <c r="H5" s="18"/>
      <c r="I5" s="17"/>
      <c r="J5" s="4"/>
      <c r="K5" s="4"/>
      <c r="L5" s="16"/>
      <c r="M5" s="16"/>
    </row>
    <row r="6" spans="1:14" ht="18.75" x14ac:dyDescent="0.25">
      <c r="A6" s="4"/>
      <c r="B6" s="4"/>
      <c r="C6" s="10" t="s">
        <v>7</v>
      </c>
      <c r="D6" s="4"/>
      <c r="E6" s="4"/>
      <c r="F6" s="4"/>
      <c r="G6" s="5"/>
      <c r="H6" s="18" t="s">
        <v>8</v>
      </c>
      <c r="I6" s="17"/>
      <c r="J6" s="4"/>
      <c r="K6" s="4"/>
      <c r="L6" s="16"/>
      <c r="M6" s="16"/>
    </row>
    <row r="7" spans="1:14" ht="18.75" x14ac:dyDescent="0.25">
      <c r="A7" s="4"/>
      <c r="B7" s="4"/>
      <c r="C7" s="4"/>
      <c r="D7" s="4"/>
      <c r="E7" s="4"/>
      <c r="F7" s="4"/>
      <c r="G7" s="5"/>
      <c r="H7" s="5"/>
      <c r="I7" s="17"/>
      <c r="J7" s="4"/>
      <c r="K7" s="4"/>
      <c r="L7" s="16"/>
      <c r="M7" s="16"/>
    </row>
    <row r="8" spans="1:14" ht="18.75" x14ac:dyDescent="0.25">
      <c r="A8" s="4"/>
      <c r="B8" s="4"/>
      <c r="C8" s="10" t="s">
        <v>9</v>
      </c>
      <c r="D8" s="4"/>
      <c r="E8" s="4"/>
      <c r="F8" s="4"/>
      <c r="G8" s="5"/>
      <c r="H8" s="18" t="s">
        <v>30</v>
      </c>
      <c r="I8" s="17"/>
      <c r="J8" s="4"/>
      <c r="K8" s="4"/>
      <c r="L8" s="16"/>
      <c r="M8" s="16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zoomScale="80" zoomScaleNormal="80" workbookViewId="0">
      <selection activeCell="N2" sqref="N2"/>
    </sheetView>
  </sheetViews>
  <sheetFormatPr defaultRowHeight="18.75" x14ac:dyDescent="0.25"/>
  <cols>
    <col min="1" max="1" width="6.5703125" style="1" customWidth="1"/>
    <col min="2" max="2" width="28.42578125" style="1" customWidth="1"/>
    <col min="3" max="3" width="30" style="1" customWidth="1"/>
    <col min="4" max="4" width="26.28515625" style="1" customWidth="1"/>
    <col min="5" max="5" width="15.7109375" style="1" customWidth="1"/>
    <col min="6" max="6" width="17" style="1" customWidth="1"/>
    <col min="7" max="7" width="15.5703125" style="1" customWidth="1"/>
    <col min="8" max="8" width="20.140625" style="1" customWidth="1"/>
    <col min="9" max="9" width="16.28515625" style="1" customWidth="1"/>
    <col min="10" max="10" width="22.85546875" style="1" customWidth="1"/>
    <col min="11" max="11" width="31" style="1" customWidth="1"/>
    <col min="12" max="12" width="1" style="1" customWidth="1"/>
    <col min="13" max="13" width="9.140625" style="1" hidden="1" customWidth="1"/>
    <col min="14" max="14" width="36.5703125" style="1" customWidth="1"/>
    <col min="15" max="15" width="23.42578125" style="1" customWidth="1"/>
    <col min="16" max="16" width="17.7109375" style="1" customWidth="1"/>
    <col min="17" max="16384" width="9.140625" style="1"/>
  </cols>
  <sheetData>
    <row r="1" spans="1:16" ht="39" customHeight="1" x14ac:dyDescent="0.2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6" s="3" customFormat="1" ht="14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10</v>
      </c>
      <c r="F2" s="2" t="s">
        <v>11</v>
      </c>
      <c r="G2" s="2" t="s">
        <v>12</v>
      </c>
      <c r="H2" s="2" t="s">
        <v>4</v>
      </c>
      <c r="I2" s="2" t="s">
        <v>5</v>
      </c>
      <c r="J2" s="2" t="s">
        <v>14</v>
      </c>
      <c r="K2" s="2" t="s">
        <v>6</v>
      </c>
      <c r="N2" s="2" t="s">
        <v>43</v>
      </c>
      <c r="O2" s="2" t="s">
        <v>44</v>
      </c>
      <c r="P2" s="2" t="s">
        <v>45</v>
      </c>
    </row>
    <row r="3" spans="1:16" ht="123.75" customHeight="1" x14ac:dyDescent="0.25">
      <c r="A3" s="4">
        <v>1</v>
      </c>
      <c r="B3" s="4" t="s">
        <v>15</v>
      </c>
      <c r="C3" s="4" t="s">
        <v>16</v>
      </c>
      <c r="D3" s="11" t="s">
        <v>34</v>
      </c>
      <c r="E3" s="28" t="s">
        <v>17</v>
      </c>
      <c r="F3" s="28">
        <v>1</v>
      </c>
      <c r="G3" s="29">
        <v>2000000</v>
      </c>
      <c r="H3" s="29">
        <v>2000000</v>
      </c>
      <c r="I3" s="30" t="s">
        <v>31</v>
      </c>
      <c r="J3" s="11"/>
      <c r="K3" s="20" t="s">
        <v>35</v>
      </c>
      <c r="N3" s="26">
        <v>1606000</v>
      </c>
      <c r="O3" s="25">
        <v>2515153</v>
      </c>
      <c r="P3" s="25">
        <v>2700000</v>
      </c>
    </row>
    <row r="4" spans="1:16" x14ac:dyDescent="0.25">
      <c r="A4" s="40" t="s">
        <v>13</v>
      </c>
      <c r="B4" s="41"/>
      <c r="C4" s="41"/>
      <c r="D4" s="41"/>
      <c r="E4" s="41"/>
      <c r="F4" s="41"/>
      <c r="G4" s="42"/>
      <c r="H4" s="8">
        <f>SUM(H3:H3)</f>
        <v>2000000</v>
      </c>
      <c r="I4" s="9"/>
      <c r="J4" s="9"/>
      <c r="K4" s="9"/>
      <c r="N4" s="36">
        <f>N3</f>
        <v>1606000</v>
      </c>
      <c r="O4" s="27">
        <f t="shared" ref="O4:P4" si="0">O3</f>
        <v>2515153</v>
      </c>
      <c r="P4" s="27">
        <f t="shared" si="0"/>
        <v>2700000</v>
      </c>
    </row>
    <row r="5" spans="1:16" x14ac:dyDescent="0.25">
      <c r="A5" s="9"/>
      <c r="B5" s="9"/>
      <c r="C5" s="9"/>
      <c r="D5" s="9"/>
      <c r="E5" s="9"/>
      <c r="F5" s="9"/>
      <c r="G5" s="9"/>
      <c r="H5" s="8"/>
      <c r="I5" s="9"/>
      <c r="J5" s="9"/>
      <c r="K5" s="9"/>
    </row>
    <row r="6" spans="1:16" x14ac:dyDescent="0.25">
      <c r="A6" s="9"/>
      <c r="B6" s="9"/>
      <c r="C6" s="10" t="s">
        <v>7</v>
      </c>
      <c r="D6" s="10"/>
      <c r="E6" s="10"/>
      <c r="F6" s="10"/>
      <c r="G6" s="10"/>
      <c r="H6" s="10" t="s">
        <v>8</v>
      </c>
      <c r="I6" s="10"/>
      <c r="J6" s="9"/>
      <c r="K6" s="9"/>
    </row>
    <row r="7" spans="1:16" ht="22.9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9"/>
      <c r="K7" s="9"/>
    </row>
    <row r="8" spans="1:16" x14ac:dyDescent="0.25">
      <c r="A8" s="9"/>
      <c r="B8" s="9"/>
      <c r="C8" s="10" t="s">
        <v>9</v>
      </c>
      <c r="D8" s="10"/>
      <c r="E8" s="10"/>
      <c r="F8" s="10"/>
      <c r="G8" s="10"/>
      <c r="H8" s="14" t="s">
        <v>33</v>
      </c>
      <c r="I8" s="10"/>
      <c r="J8" s="9"/>
      <c r="K8" s="9"/>
    </row>
  </sheetData>
  <mergeCells count="2">
    <mergeCell ref="A1:K1"/>
    <mergeCell ref="A4:G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5E5EF-293B-430E-B58C-59D64EDEE0E4}">
  <dimension ref="A1:N9"/>
  <sheetViews>
    <sheetView tabSelected="1" zoomScale="80" zoomScaleNormal="80" workbookViewId="0">
      <selection activeCell="M4" sqref="M4"/>
    </sheetView>
  </sheetViews>
  <sheetFormatPr defaultRowHeight="15" x14ac:dyDescent="0.25"/>
  <cols>
    <col min="1" max="1" width="4" bestFit="1" customWidth="1"/>
    <col min="2" max="2" width="22.85546875" customWidth="1"/>
    <col min="3" max="3" width="42.140625" customWidth="1"/>
    <col min="4" max="4" width="24.28515625" bestFit="1" customWidth="1"/>
    <col min="5" max="5" width="19.140625" customWidth="1"/>
    <col min="6" max="7" width="16.28515625" customWidth="1"/>
    <col min="8" max="8" width="25.42578125" customWidth="1"/>
    <col min="9" max="9" width="17.140625" customWidth="1"/>
    <col min="10" max="10" width="20.5703125" customWidth="1"/>
    <col min="11" max="11" width="20.42578125" bestFit="1" customWidth="1"/>
    <col min="12" max="12" width="17.140625" customWidth="1"/>
    <col min="13" max="13" width="16.7109375" customWidth="1"/>
    <col min="14" max="14" width="15.7109375" customWidth="1"/>
  </cols>
  <sheetData>
    <row r="1" spans="1:14" ht="44.25" customHeight="1" x14ac:dyDescent="0.25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4" ht="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10</v>
      </c>
      <c r="F2" s="2" t="s">
        <v>11</v>
      </c>
      <c r="G2" s="2" t="s">
        <v>12</v>
      </c>
      <c r="H2" s="2" t="s">
        <v>4</v>
      </c>
      <c r="I2" s="2" t="s">
        <v>5</v>
      </c>
      <c r="J2" s="2" t="s">
        <v>14</v>
      </c>
      <c r="K2" s="2" t="s">
        <v>6</v>
      </c>
      <c r="L2" s="2" t="s">
        <v>46</v>
      </c>
      <c r="M2" s="2" t="s">
        <v>48</v>
      </c>
      <c r="N2" s="2" t="s">
        <v>49</v>
      </c>
    </row>
    <row r="3" spans="1:14" ht="56.25" x14ac:dyDescent="0.3">
      <c r="A3" s="9">
        <v>1</v>
      </c>
      <c r="B3" s="4" t="s">
        <v>18</v>
      </c>
      <c r="C3" s="4" t="s">
        <v>20</v>
      </c>
      <c r="D3" s="13" t="s">
        <v>23</v>
      </c>
      <c r="E3" s="4" t="s">
        <v>22</v>
      </c>
      <c r="F3" s="4">
        <v>3</v>
      </c>
      <c r="G3" s="5">
        <v>9416</v>
      </c>
      <c r="H3" s="5">
        <v>28248</v>
      </c>
      <c r="I3" s="6" t="s">
        <v>32</v>
      </c>
      <c r="J3" s="9"/>
      <c r="K3" s="44" t="s">
        <v>36</v>
      </c>
      <c r="L3" s="33">
        <v>13500</v>
      </c>
      <c r="M3" s="31">
        <v>13650</v>
      </c>
      <c r="N3" s="31" t="s">
        <v>50</v>
      </c>
    </row>
    <row r="4" spans="1:14" ht="168.75" x14ac:dyDescent="0.25">
      <c r="A4" s="9">
        <v>2</v>
      </c>
      <c r="B4" s="4" t="s">
        <v>19</v>
      </c>
      <c r="C4" s="19" t="s">
        <v>21</v>
      </c>
      <c r="D4" s="4" t="s">
        <v>24</v>
      </c>
      <c r="E4" s="4" t="s">
        <v>17</v>
      </c>
      <c r="F4" s="7">
        <v>1000</v>
      </c>
      <c r="G4" s="5">
        <v>21</v>
      </c>
      <c r="H4" s="5">
        <v>21000</v>
      </c>
      <c r="I4" s="6" t="s">
        <v>32</v>
      </c>
      <c r="J4" s="9"/>
      <c r="K4" s="45"/>
      <c r="L4" s="32" t="s">
        <v>47</v>
      </c>
      <c r="M4" s="32" t="s">
        <v>47</v>
      </c>
      <c r="N4" s="32" t="s">
        <v>47</v>
      </c>
    </row>
    <row r="5" spans="1:14" ht="18.75" x14ac:dyDescent="0.25">
      <c r="A5" s="9"/>
      <c r="B5" s="4"/>
      <c r="C5" s="4"/>
      <c r="D5" s="4"/>
      <c r="E5" s="4"/>
      <c r="F5" s="7"/>
      <c r="G5" s="18" t="s">
        <v>13</v>
      </c>
      <c r="H5" s="18">
        <f>SUM(H3:H4)</f>
        <v>49248</v>
      </c>
      <c r="I5" s="6"/>
      <c r="J5" s="9"/>
      <c r="K5" s="9"/>
      <c r="L5" s="35">
        <f>L3</f>
        <v>13500</v>
      </c>
      <c r="M5" s="34">
        <f t="shared" ref="M5:N5" si="0">M3</f>
        <v>13650</v>
      </c>
      <c r="N5" s="34" t="str">
        <f t="shared" si="0"/>
        <v>13 800</v>
      </c>
    </row>
    <row r="6" spans="1:14" ht="18.75" x14ac:dyDescent="0.25">
      <c r="A6" s="9"/>
      <c r="B6" s="9"/>
      <c r="C6" s="9"/>
      <c r="D6" s="9"/>
      <c r="E6" s="9"/>
      <c r="F6" s="9"/>
      <c r="G6" s="15"/>
      <c r="H6" s="15"/>
      <c r="I6" s="15"/>
      <c r="J6" s="15"/>
      <c r="K6" s="15"/>
    </row>
    <row r="7" spans="1:14" ht="18.75" x14ac:dyDescent="0.25">
      <c r="A7" s="9"/>
      <c r="B7" s="9"/>
      <c r="C7" s="10" t="s">
        <v>7</v>
      </c>
      <c r="D7" s="9"/>
      <c r="E7" s="9"/>
      <c r="F7" s="9"/>
      <c r="G7" s="9"/>
      <c r="H7" s="15" t="s">
        <v>8</v>
      </c>
      <c r="I7" s="15"/>
      <c r="J7" s="15"/>
      <c r="K7" s="15"/>
    </row>
    <row r="8" spans="1:14" ht="18.75" x14ac:dyDescent="0.25">
      <c r="A8" s="9"/>
      <c r="B8" s="9"/>
      <c r="C8" s="10"/>
      <c r="D8" s="9"/>
      <c r="E8" s="9"/>
      <c r="F8" s="9"/>
      <c r="G8" s="9"/>
      <c r="H8" s="15"/>
      <c r="I8" s="15"/>
      <c r="J8" s="15"/>
      <c r="K8" s="15"/>
    </row>
    <row r="9" spans="1:14" ht="18.75" x14ac:dyDescent="0.25">
      <c r="A9" s="9"/>
      <c r="B9" s="9"/>
      <c r="C9" s="10" t="s">
        <v>9</v>
      </c>
      <c r="D9" s="9"/>
      <c r="E9" s="9"/>
      <c r="F9" s="9"/>
      <c r="G9" s="9"/>
      <c r="H9" s="15" t="s">
        <v>25</v>
      </c>
      <c r="I9" s="15"/>
      <c r="J9" s="15"/>
      <c r="K9" s="15"/>
    </row>
  </sheetData>
  <mergeCells count="2">
    <mergeCell ref="A1:K1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Тургунов_23-25</vt:lpstr>
      <vt:lpstr>Бадекова_24-26</vt:lpstr>
      <vt:lpstr>Рамазанова_25-27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2025-02-04T12:23:02Z</cp:lastPrinted>
  <dcterms:created xsi:type="dcterms:W3CDTF">2025-02-04T12:14:25Z</dcterms:created>
  <dcterms:modified xsi:type="dcterms:W3CDTF">2025-06-23T11:16:39Z</dcterms:modified>
</cp:coreProperties>
</file>